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510707\Desktop\R8田野内作業\"/>
    </mc:Choice>
  </mc:AlternateContent>
  <xr:revisionPtr revIDLastSave="0" documentId="13_ncr:1_{4FAAE1EB-E240-4BAD-9513-93F3A73D840A}" xr6:coauthVersionLast="47" xr6:coauthVersionMax="47" xr10:uidLastSave="{00000000-0000-0000-0000-000000000000}"/>
  <bookViews>
    <workbookView xWindow="-28920" yWindow="-120" windowWidth="29040" windowHeight="15720" tabRatio="818" xr2:uid="{00000000-000D-0000-FFFF-FFFF00000000}"/>
  </bookViews>
  <sheets>
    <sheet name="工事費内訳書" sheetId="59" r:id="rId1"/>
  </sheets>
  <definedNames>
    <definedName name="_xlnm.Print_Area" localSheetId="0">工事費内訳書!$A$1:$G$69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工事費内訳書!$G$69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工事費内訳書!$I$69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59" l="1"/>
  <c r="G61" i="59"/>
  <c r="G60" i="59" s="1"/>
  <c r="G59" i="59" s="1"/>
  <c r="G58" i="59" s="1"/>
  <c r="G56" i="59" s="1"/>
  <c r="G55" i="59" s="1"/>
  <c r="G53" i="59"/>
  <c r="G52" i="59" s="1"/>
  <c r="G51" i="59" s="1"/>
  <c r="G50" i="59" s="1"/>
  <c r="G48" i="59"/>
  <c r="G44" i="59"/>
  <c r="G39" i="59"/>
  <c r="G31" i="59"/>
  <c r="G18" i="59"/>
  <c r="G17" i="59" s="1"/>
  <c r="G16" i="59" s="1"/>
  <c r="G15" i="59" s="1"/>
  <c r="G12" i="59" s="1"/>
  <c r="G10" i="59" s="1"/>
  <c r="G68" i="59" s="1"/>
  <c r="G69" i="59" s="1"/>
</calcChain>
</file>

<file path=xl/sharedStrings.xml><?xml version="1.0" encoding="utf-8"?>
<sst xmlns="http://schemas.openxmlformats.org/spreadsheetml/2006/main" count="138" uniqueCount="81">
  <si>
    <t>住　　　　所</t>
  </si>
  <si>
    <t>商号又は名称</t>
  </si>
  <si>
    <t>代 表 者 名</t>
  </si>
  <si>
    <t>工事費内訳書</t>
  </si>
  <si>
    <t>工 事 名</t>
  </si>
  <si>
    <t>Ｒ８馬林　県単維持　美馬市田野内　長寿命化工事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</si>
  <si>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</si>
  <si>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</si>
  <si>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</si>
  <si>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</si>
  <si>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</si>
  <si>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</si>
  <si>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</si>
  <si>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</si>
  <si>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</si>
  <si>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</si>
  <si>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</si>
  <si>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</si>
  <si>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</si>
  <si>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</si>
  <si>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</si>
  <si>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</si>
  <si>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根継工
_x000D_</t>
  </si>
  <si>
    <t>m3</t>
  </si>
  <si>
    <t>㎡</t>
  </si>
  <si>
    <t>kg</t>
  </si>
  <si>
    <t>孔</t>
  </si>
  <si>
    <t>足場（キャットウォーク）
_x000D_</t>
  </si>
  <si>
    <t>ｍ</t>
  </si>
  <si>
    <t>袋</t>
  </si>
  <si>
    <t>仮設水替工
_x000D_</t>
  </si>
  <si>
    <t>水替工(ポンプの据付・撤去)
_x000D_</t>
  </si>
  <si>
    <t>箇所</t>
  </si>
  <si>
    <t>日</t>
  </si>
  <si>
    <t>廃プラスチック処分費
_x000D_</t>
  </si>
  <si>
    <t>廃プラスチック処理
_x000D_</t>
  </si>
  <si>
    <t>直接工事費(諸経費対象外)
_x000D_</t>
  </si>
  <si>
    <t>廃プラスチック運搬
_x000D_</t>
  </si>
  <si>
    <t>廃プラスチック運搬費
_x000D_2t車　20km以内</t>
  </si>
  <si>
    <t>台</t>
  </si>
  <si>
    <t>間接工事費
_x000D_</t>
  </si>
  <si>
    <t>共通仮設費
_x000D_</t>
  </si>
  <si>
    <t>共通仮設費（率計上）
_x000D_</t>
  </si>
  <si>
    <t>運搬費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</si>
  <si>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</si>
  <si>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</si>
  <si>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</si>
  <si>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</si>
  <si>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</si>
  <si>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</si>
  <si>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</si>
  <si>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</si>
  <si>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</si>
  <si>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</si>
  <si>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コンクリート打設
18-8-40(高炉)</t>
    <phoneticPr fontId="7"/>
  </si>
  <si>
    <t>型枠工
一般型枠</t>
    <phoneticPr fontId="7"/>
  </si>
  <si>
    <t>埋戻コンクリート打設
18-8-40(高炉)</t>
    <phoneticPr fontId="7"/>
  </si>
  <si>
    <t>打継面処理（チッピング）
チッピング</t>
    <phoneticPr fontId="7"/>
  </si>
  <si>
    <t xml:space="preserve">接着剤塗布
</t>
    <phoneticPr fontId="7"/>
  </si>
  <si>
    <t xml:space="preserve">基面整正 
</t>
    <phoneticPr fontId="7"/>
  </si>
  <si>
    <t>岩掘削
軟岩(Ⅰ)B</t>
    <rPh sb="1" eb="3">
      <t>クッサク</t>
    </rPh>
    <phoneticPr fontId="7"/>
  </si>
  <si>
    <t>異形棒鋼
SD345　D19</t>
    <phoneticPr fontId="7"/>
  </si>
  <si>
    <t>コンクリート削孔
30mm以上200mm未満</t>
    <phoneticPr fontId="7"/>
  </si>
  <si>
    <t>仮設搬入路
上流側</t>
    <phoneticPr fontId="7"/>
  </si>
  <si>
    <t>大型土のう工
製作・設置</t>
    <phoneticPr fontId="7"/>
  </si>
  <si>
    <t>大型土のう工
撤去</t>
    <phoneticPr fontId="7"/>
  </si>
  <si>
    <t xml:space="preserve">仮設掘削排水路
</t>
    <phoneticPr fontId="7"/>
  </si>
  <si>
    <t>掘削(上流側)
礫質土</t>
    <rPh sb="8" eb="11">
      <t>レキシツド</t>
    </rPh>
    <phoneticPr fontId="7"/>
  </si>
  <si>
    <t>掘削（ルーズ）（上流側）
礫質土</t>
    <rPh sb="0" eb="2">
      <t>クッサク</t>
    </rPh>
    <rPh sb="14" eb="17">
      <t>レキシツド</t>
    </rPh>
    <phoneticPr fontId="7"/>
  </si>
  <si>
    <t>掘削（下流側）
礫質土</t>
    <rPh sb="9" eb="12">
      <t>レキシツド</t>
    </rPh>
    <phoneticPr fontId="7"/>
  </si>
  <si>
    <t>掘削（ルーズ）（下流側）
礫質土</t>
    <rPh sb="0" eb="2">
      <t>クッサク</t>
    </rPh>
    <rPh sb="14" eb="17">
      <t>レキシツド</t>
    </rPh>
    <phoneticPr fontId="7"/>
  </si>
  <si>
    <t>水替工(ポンプ運転)
作業時排水</t>
    <phoneticPr fontId="7"/>
  </si>
  <si>
    <t>水替工(ポンプ運転)
常時排水</t>
    <phoneticPr fontId="7"/>
  </si>
  <si>
    <t>土工機械解体・組立
分解・組立</t>
    <phoneticPr fontId="7"/>
  </si>
  <si>
    <t>掘削（盛土撤去）
礫質土</t>
    <rPh sb="10" eb="13">
      <t>レキシツド</t>
    </rPh>
    <phoneticPr fontId="7"/>
  </si>
  <si>
    <t>掘削（残土場）
礫質土</t>
    <phoneticPr fontId="7"/>
  </si>
  <si>
    <t>掘削（仮設盛土）
礫質土</t>
    <phoneticPr fontId="7"/>
  </si>
  <si>
    <t>掘削 （ルーズ）
礫質土</t>
    <rPh sb="0" eb="2">
      <t>クッサク</t>
    </rPh>
    <rPh sb="10" eb="13">
      <t>レキシツド</t>
    </rPh>
    <phoneticPr fontId="7"/>
  </si>
  <si>
    <t>掘削
礫質土</t>
    <rPh sb="0" eb="2">
      <t>クッサク</t>
    </rPh>
    <rPh sb="4" eb="7">
      <t>レキシツド</t>
    </rPh>
    <phoneticPr fontId="7"/>
  </si>
  <si>
    <t xml:space="preserve">ダンプトラック運搬（往路）
</t>
    <phoneticPr fontId="7"/>
  </si>
  <si>
    <t xml:space="preserve">ダンプトラック運搬（復路）
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</si>
</sst>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71"/>
  <sheetViews>
    <sheetView showGridLines="0" tabSelected="1" topLeftCell="A27" zoomScaleNormal="100" zoomScaleSheetLayoutView="100" workbookViewId="0">
      <selection activeCell="M36" sqref="M36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27"/>
      <c r="G3" s="27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27"/>
      <c r="G4" s="27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27"/>
      <c r="G5" s="27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28" t="s">
        <v>3</v>
      </c>
      <c r="B7" s="28"/>
      <c r="C7" s="28"/>
      <c r="D7" s="28"/>
      <c r="E7" s="28"/>
      <c r="F7" s="28"/>
      <c r="G7" s="28"/>
      <c r="H7" s="1"/>
      <c r="I7" s="1"/>
      <c r="J7" s="1"/>
    </row>
    <row r="8" spans="1:10" ht="11.25" customHeight="1" x14ac:dyDescent="0.15">
      <c r="A8" s="3" t="s">
        <v>4</v>
      </c>
      <c r="B8" s="23" t="s">
        <v>5</v>
      </c>
      <c r="C8" s="23"/>
      <c r="D8" s="23"/>
      <c r="E8" s="23"/>
      <c r="F8" s="23"/>
      <c r="G8" s="23"/>
      <c r="H8" s="1"/>
      <c r="I8" s="1"/>
      <c r="J8" s="1"/>
    </row>
    <row r="9" spans="1:10" ht="11.25" customHeight="1" x14ac:dyDescent="0.15">
      <c r="A9" s="24" t="s">
        <v>6</v>
      </c>
      <c r="B9" s="25"/>
      <c r="C9" s="25"/>
      <c r="D9" s="26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9" t="s">
        <v>12</v>
      </c>
      <c r="B10" s="30"/>
      <c r="C10" s="30"/>
      <c r="D10" s="31"/>
      <c r="E10" s="9" t="s">
        <v>13</v>
      </c>
      <c r="F10" s="10">
        <v>1</v>
      </c>
      <c r="G10" s="11">
        <f>+G12+G55</f>
        <v>0</v>
      </c>
      <c r="H10" s="1"/>
      <c r="I10" s="12">
        <v>1</v>
      </c>
      <c r="J10" s="12"/>
    </row>
    <row r="11" spans="1:10" ht="42" customHeight="1" x14ac:dyDescent="0.15">
      <c r="A11" s="13"/>
      <c r="B11" s="30" t="s">
        <v>14</v>
      </c>
      <c r="C11" s="30"/>
      <c r="D11" s="31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9" t="s">
        <v>16</v>
      </c>
      <c r="B12" s="30"/>
      <c r="C12" s="30"/>
      <c r="D12" s="31"/>
      <c r="E12" s="9" t="s">
        <v>13</v>
      </c>
      <c r="F12" s="10">
        <v>1</v>
      </c>
      <c r="G12" s="11">
        <f>+G15+G50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30" t="s">
        <v>17</v>
      </c>
      <c r="C13" s="30"/>
      <c r="D13" s="31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30" t="s">
        <v>19</v>
      </c>
      <c r="C14" s="30"/>
      <c r="D14" s="31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9" t="s">
        <v>21</v>
      </c>
      <c r="B15" s="30"/>
      <c r="C15" s="30"/>
      <c r="D15" s="31"/>
      <c r="E15" s="9" t="s">
        <v>13</v>
      </c>
      <c r="F15" s="10">
        <v>1</v>
      </c>
      <c r="G15" s="11">
        <f>+G16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30" t="s">
        <v>22</v>
      </c>
      <c r="C16" s="30"/>
      <c r="D16" s="31"/>
      <c r="E16" s="9" t="s">
        <v>13</v>
      </c>
      <c r="F16" s="10">
        <v>1</v>
      </c>
      <c r="G16" s="11">
        <f>+G17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30" t="s">
        <v>22</v>
      </c>
      <c r="D17" s="31"/>
      <c r="E17" s="9" t="s">
        <v>13</v>
      </c>
      <c r="F17" s="10">
        <v>1</v>
      </c>
      <c r="G17" s="11">
        <f>+G18+G31+G39+G44+G48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22</v>
      </c>
      <c r="E18" s="9" t="s">
        <v>13</v>
      </c>
      <c r="F18" s="10">
        <v>1</v>
      </c>
      <c r="G18" s="11">
        <f>+G19+G20+G21+G22+G23+G24+G25+G26+G27+G28+G29+G30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54</v>
      </c>
      <c r="E19" s="9" t="s">
        <v>23</v>
      </c>
      <c r="F19" s="10">
        <v>35.299999999999997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55</v>
      </c>
      <c r="E20" s="9" t="s">
        <v>24</v>
      </c>
      <c r="F20" s="10">
        <v>43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15"/>
      <c r="D21" s="16" t="s">
        <v>56</v>
      </c>
      <c r="E21" s="9" t="s">
        <v>23</v>
      </c>
      <c r="F21" s="10">
        <v>14.2</v>
      </c>
      <c r="G21" s="14"/>
      <c r="H21" s="1"/>
      <c r="I21" s="12">
        <v>12</v>
      </c>
      <c r="J21" s="12">
        <v>4</v>
      </c>
    </row>
    <row r="22" spans="1:10" ht="42" customHeight="1" x14ac:dyDescent="0.15">
      <c r="A22" s="13"/>
      <c r="B22" s="15"/>
      <c r="C22" s="15"/>
      <c r="D22" s="16" t="s">
        <v>57</v>
      </c>
      <c r="E22" s="9" t="s">
        <v>24</v>
      </c>
      <c r="F22" s="10">
        <v>17.3</v>
      </c>
      <c r="G22" s="14"/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58</v>
      </c>
      <c r="E23" s="9" t="s">
        <v>24</v>
      </c>
      <c r="F23" s="10">
        <v>17.3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59</v>
      </c>
      <c r="E24" s="9" t="s">
        <v>24</v>
      </c>
      <c r="F24" s="10">
        <v>7.3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78</v>
      </c>
      <c r="E25" s="9" t="s">
        <v>23</v>
      </c>
      <c r="F25" s="10">
        <v>12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15"/>
      <c r="D26" s="16" t="s">
        <v>60</v>
      </c>
      <c r="E26" s="9" t="s">
        <v>23</v>
      </c>
      <c r="F26" s="10">
        <v>6</v>
      </c>
      <c r="G26" s="14"/>
      <c r="H26" s="1"/>
      <c r="I26" s="12">
        <v>17</v>
      </c>
      <c r="J26" s="12">
        <v>4</v>
      </c>
    </row>
    <row r="27" spans="1:10" ht="42" customHeight="1" x14ac:dyDescent="0.15">
      <c r="A27" s="13"/>
      <c r="B27" s="15"/>
      <c r="C27" s="15"/>
      <c r="D27" s="16" t="s">
        <v>77</v>
      </c>
      <c r="E27" s="9" t="s">
        <v>23</v>
      </c>
      <c r="F27" s="10">
        <v>18</v>
      </c>
      <c r="G27" s="14"/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61</v>
      </c>
      <c r="E28" s="9" t="s">
        <v>25</v>
      </c>
      <c r="F28" s="10">
        <v>50.4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15"/>
      <c r="D29" s="16" t="s">
        <v>62</v>
      </c>
      <c r="E29" s="9" t="s">
        <v>26</v>
      </c>
      <c r="F29" s="10">
        <v>56</v>
      </c>
      <c r="G29" s="14"/>
      <c r="H29" s="1"/>
      <c r="I29" s="12">
        <v>20</v>
      </c>
      <c r="J29" s="12">
        <v>4</v>
      </c>
    </row>
    <row r="30" spans="1:10" ht="42" customHeight="1" x14ac:dyDescent="0.15">
      <c r="A30" s="13"/>
      <c r="B30" s="15"/>
      <c r="C30" s="15"/>
      <c r="D30" s="16" t="s">
        <v>27</v>
      </c>
      <c r="E30" s="9" t="s">
        <v>28</v>
      </c>
      <c r="F30" s="10">
        <v>19.3</v>
      </c>
      <c r="G30" s="14"/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63</v>
      </c>
      <c r="E31" s="9" t="s">
        <v>13</v>
      </c>
      <c r="F31" s="10">
        <v>1</v>
      </c>
      <c r="G31" s="11">
        <f>+G32+G33+G34+G35+G36+G37+G38</f>
        <v>0</v>
      </c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15"/>
      <c r="D32" s="16" t="s">
        <v>76</v>
      </c>
      <c r="E32" s="9" t="s">
        <v>23</v>
      </c>
      <c r="F32" s="10">
        <v>88</v>
      </c>
      <c r="G32" s="14"/>
      <c r="H32" s="1"/>
      <c r="I32" s="12">
        <v>23</v>
      </c>
      <c r="J32" s="12">
        <v>4</v>
      </c>
    </row>
    <row r="33" spans="1:10" ht="42" customHeight="1" x14ac:dyDescent="0.15">
      <c r="A33" s="13"/>
      <c r="B33" s="15"/>
      <c r="C33" s="15"/>
      <c r="D33" s="16" t="s">
        <v>75</v>
      </c>
      <c r="E33" s="9" t="s">
        <v>23</v>
      </c>
      <c r="F33" s="10">
        <v>115</v>
      </c>
      <c r="G33" s="14"/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74</v>
      </c>
      <c r="E34" s="9" t="s">
        <v>23</v>
      </c>
      <c r="F34" s="10">
        <v>88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64</v>
      </c>
      <c r="E35" s="9" t="s">
        <v>29</v>
      </c>
      <c r="F35" s="10">
        <v>27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15"/>
      <c r="D36" s="16" t="s">
        <v>65</v>
      </c>
      <c r="E36" s="9" t="s">
        <v>29</v>
      </c>
      <c r="F36" s="10">
        <v>27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15"/>
      <c r="D37" s="16" t="s">
        <v>79</v>
      </c>
      <c r="E37" s="9" t="s">
        <v>23</v>
      </c>
      <c r="F37" s="10">
        <v>115</v>
      </c>
      <c r="G37" s="14"/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80</v>
      </c>
      <c r="E38" s="9" t="s">
        <v>23</v>
      </c>
      <c r="F38" s="10">
        <v>115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66</v>
      </c>
      <c r="E39" s="9" t="s">
        <v>13</v>
      </c>
      <c r="F39" s="10">
        <v>1</v>
      </c>
      <c r="G39" s="11">
        <f>+G40+G41+G42+G43</f>
        <v>0</v>
      </c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67</v>
      </c>
      <c r="E40" s="9" t="s">
        <v>23</v>
      </c>
      <c r="F40" s="10">
        <v>140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15"/>
      <c r="D41" s="16" t="s">
        <v>68</v>
      </c>
      <c r="E41" s="9" t="s">
        <v>23</v>
      </c>
      <c r="F41" s="10">
        <v>140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69</v>
      </c>
      <c r="E42" s="9" t="s">
        <v>23</v>
      </c>
      <c r="F42" s="10">
        <v>149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70</v>
      </c>
      <c r="E43" s="9" t="s">
        <v>23</v>
      </c>
      <c r="F43" s="10">
        <v>149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30</v>
      </c>
      <c r="E44" s="9" t="s">
        <v>13</v>
      </c>
      <c r="F44" s="10">
        <v>1</v>
      </c>
      <c r="G44" s="11">
        <f>+G45+G46+G47</f>
        <v>0</v>
      </c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31</v>
      </c>
      <c r="E45" s="9" t="s">
        <v>32</v>
      </c>
      <c r="F45" s="10">
        <v>1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71</v>
      </c>
      <c r="E46" s="9" t="s">
        <v>33</v>
      </c>
      <c r="F46" s="10">
        <v>15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72</v>
      </c>
      <c r="E47" s="9" t="s">
        <v>33</v>
      </c>
      <c r="F47" s="10">
        <v>27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34</v>
      </c>
      <c r="E48" s="9" t="s">
        <v>13</v>
      </c>
      <c r="F48" s="10">
        <v>1</v>
      </c>
      <c r="G48" s="11">
        <f>+G49</f>
        <v>0</v>
      </c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35</v>
      </c>
      <c r="E49" s="9" t="s">
        <v>23</v>
      </c>
      <c r="F49" s="10">
        <v>0.1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29" t="s">
        <v>36</v>
      </c>
      <c r="B50" s="30"/>
      <c r="C50" s="30"/>
      <c r="D50" s="31"/>
      <c r="E50" s="9" t="s">
        <v>13</v>
      </c>
      <c r="F50" s="10">
        <v>1</v>
      </c>
      <c r="G50" s="11">
        <f>+G51</f>
        <v>0</v>
      </c>
      <c r="H50" s="1"/>
      <c r="I50" s="12">
        <v>41</v>
      </c>
      <c r="J50" s="12">
        <v>1</v>
      </c>
    </row>
    <row r="51" spans="1:10" ht="42" customHeight="1" x14ac:dyDescent="0.15">
      <c r="A51" s="13"/>
      <c r="B51" s="30" t="s">
        <v>37</v>
      </c>
      <c r="C51" s="30"/>
      <c r="D51" s="31"/>
      <c r="E51" s="9" t="s">
        <v>13</v>
      </c>
      <c r="F51" s="10">
        <v>1</v>
      </c>
      <c r="G51" s="11">
        <f>+G52</f>
        <v>0</v>
      </c>
      <c r="H51" s="1"/>
      <c r="I51" s="12">
        <v>42</v>
      </c>
      <c r="J51" s="12">
        <v>2</v>
      </c>
    </row>
    <row r="52" spans="1:10" ht="42" customHeight="1" x14ac:dyDescent="0.15">
      <c r="A52" s="13"/>
      <c r="B52" s="15"/>
      <c r="C52" s="30" t="s">
        <v>37</v>
      </c>
      <c r="D52" s="31"/>
      <c r="E52" s="9" t="s">
        <v>13</v>
      </c>
      <c r="F52" s="10">
        <v>1</v>
      </c>
      <c r="G52" s="11">
        <f>+G53</f>
        <v>0</v>
      </c>
      <c r="H52" s="1"/>
      <c r="I52" s="12">
        <v>43</v>
      </c>
      <c r="J52" s="12">
        <v>3</v>
      </c>
    </row>
    <row r="53" spans="1:10" ht="42" customHeight="1" x14ac:dyDescent="0.15">
      <c r="A53" s="13"/>
      <c r="B53" s="15"/>
      <c r="C53" s="15"/>
      <c r="D53" s="16" t="s">
        <v>37</v>
      </c>
      <c r="E53" s="9" t="s">
        <v>13</v>
      </c>
      <c r="F53" s="10">
        <v>1</v>
      </c>
      <c r="G53" s="11">
        <f>+G54</f>
        <v>0</v>
      </c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38</v>
      </c>
      <c r="E54" s="9" t="s">
        <v>39</v>
      </c>
      <c r="F54" s="10">
        <v>1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29" t="s">
        <v>40</v>
      </c>
      <c r="B55" s="30"/>
      <c r="C55" s="30"/>
      <c r="D55" s="31"/>
      <c r="E55" s="9" t="s">
        <v>13</v>
      </c>
      <c r="F55" s="10">
        <v>1</v>
      </c>
      <c r="G55" s="11">
        <f>+G56+G63</f>
        <v>0</v>
      </c>
      <c r="H55" s="1"/>
      <c r="I55" s="12">
        <v>46</v>
      </c>
      <c r="J55" s="12"/>
    </row>
    <row r="56" spans="1:10" ht="42" customHeight="1" x14ac:dyDescent="0.15">
      <c r="A56" s="29" t="s">
        <v>41</v>
      </c>
      <c r="B56" s="30"/>
      <c r="C56" s="30"/>
      <c r="D56" s="31"/>
      <c r="E56" s="9" t="s">
        <v>13</v>
      </c>
      <c r="F56" s="10">
        <v>1</v>
      </c>
      <c r="G56" s="11">
        <f>+G57+G58</f>
        <v>0</v>
      </c>
      <c r="H56" s="1"/>
      <c r="I56" s="12">
        <v>47</v>
      </c>
      <c r="J56" s="12">
        <v>200</v>
      </c>
    </row>
    <row r="57" spans="1:10" ht="42" customHeight="1" x14ac:dyDescent="0.15">
      <c r="A57" s="29" t="s">
        <v>42</v>
      </c>
      <c r="B57" s="30"/>
      <c r="C57" s="30"/>
      <c r="D57" s="31"/>
      <c r="E57" s="9" t="s">
        <v>13</v>
      </c>
      <c r="F57" s="10">
        <v>1</v>
      </c>
      <c r="G57" s="14"/>
      <c r="H57" s="1"/>
      <c r="I57" s="12">
        <v>48</v>
      </c>
      <c r="J57" s="12"/>
    </row>
    <row r="58" spans="1:10" ht="42" customHeight="1" x14ac:dyDescent="0.15">
      <c r="A58" s="29" t="s">
        <v>43</v>
      </c>
      <c r="B58" s="30"/>
      <c r="C58" s="30"/>
      <c r="D58" s="31"/>
      <c r="E58" s="9" t="s">
        <v>13</v>
      </c>
      <c r="F58" s="10">
        <v>1</v>
      </c>
      <c r="G58" s="11">
        <f>+G59</f>
        <v>0</v>
      </c>
      <c r="H58" s="1"/>
      <c r="I58" s="12">
        <v>49</v>
      </c>
      <c r="J58" s="12">
        <v>1</v>
      </c>
    </row>
    <row r="59" spans="1:10" ht="42" customHeight="1" x14ac:dyDescent="0.15">
      <c r="A59" s="13"/>
      <c r="B59" s="30" t="s">
        <v>43</v>
      </c>
      <c r="C59" s="30"/>
      <c r="D59" s="31"/>
      <c r="E59" s="9" t="s">
        <v>13</v>
      </c>
      <c r="F59" s="10">
        <v>1</v>
      </c>
      <c r="G59" s="11">
        <f>+G60</f>
        <v>0</v>
      </c>
      <c r="H59" s="1"/>
      <c r="I59" s="12">
        <v>50</v>
      </c>
      <c r="J59" s="12">
        <v>2</v>
      </c>
    </row>
    <row r="60" spans="1:10" ht="42" customHeight="1" x14ac:dyDescent="0.15">
      <c r="A60" s="13"/>
      <c r="B60" s="15"/>
      <c r="C60" s="30" t="s">
        <v>43</v>
      </c>
      <c r="D60" s="31"/>
      <c r="E60" s="9" t="s">
        <v>13</v>
      </c>
      <c r="F60" s="10">
        <v>1</v>
      </c>
      <c r="G60" s="11">
        <f>+G61</f>
        <v>0</v>
      </c>
      <c r="H60" s="1"/>
      <c r="I60" s="12">
        <v>51</v>
      </c>
      <c r="J60" s="12">
        <v>3</v>
      </c>
    </row>
    <row r="61" spans="1:10" ht="42" customHeight="1" x14ac:dyDescent="0.15">
      <c r="A61" s="13"/>
      <c r="B61" s="15"/>
      <c r="C61" s="15"/>
      <c r="D61" s="16" t="s">
        <v>43</v>
      </c>
      <c r="E61" s="9" t="s">
        <v>13</v>
      </c>
      <c r="F61" s="10">
        <v>1</v>
      </c>
      <c r="G61" s="11">
        <f>+G62</f>
        <v>0</v>
      </c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15"/>
      <c r="D62" s="16" t="s">
        <v>73</v>
      </c>
      <c r="E62" s="9" t="s">
        <v>39</v>
      </c>
      <c r="F62" s="10">
        <v>2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29" t="s">
        <v>44</v>
      </c>
      <c r="B63" s="30"/>
      <c r="C63" s="30"/>
      <c r="D63" s="31"/>
      <c r="E63" s="9" t="s">
        <v>13</v>
      </c>
      <c r="F63" s="10">
        <v>1</v>
      </c>
      <c r="G63" s="11">
        <f>+G66</f>
        <v>0</v>
      </c>
      <c r="H63" s="1"/>
      <c r="I63" s="12">
        <v>54</v>
      </c>
      <c r="J63" s="12">
        <v>210</v>
      </c>
    </row>
    <row r="64" spans="1:10" ht="42" customHeight="1" x14ac:dyDescent="0.15">
      <c r="A64" s="13"/>
      <c r="B64" s="30" t="s">
        <v>45</v>
      </c>
      <c r="C64" s="30"/>
      <c r="D64" s="31"/>
      <c r="E64" s="9" t="s">
        <v>13</v>
      </c>
      <c r="F64" s="10">
        <v>1</v>
      </c>
      <c r="G64" s="14"/>
      <c r="H64" s="1"/>
      <c r="I64" s="12">
        <v>55</v>
      </c>
      <c r="J64" s="12" t="s">
        <v>46</v>
      </c>
    </row>
    <row r="65" spans="1:10" ht="42" customHeight="1" x14ac:dyDescent="0.15">
      <c r="A65" s="13"/>
      <c r="B65" s="30" t="s">
        <v>47</v>
      </c>
      <c r="C65" s="30"/>
      <c r="D65" s="31"/>
      <c r="E65" s="9" t="s">
        <v>13</v>
      </c>
      <c r="F65" s="10">
        <v>1</v>
      </c>
      <c r="G65" s="14"/>
      <c r="H65" s="1"/>
      <c r="I65" s="12">
        <v>56</v>
      </c>
      <c r="J65" s="12" t="s">
        <v>48</v>
      </c>
    </row>
    <row r="66" spans="1:10" ht="42" customHeight="1" x14ac:dyDescent="0.15">
      <c r="A66" s="29" t="s">
        <v>49</v>
      </c>
      <c r="B66" s="30"/>
      <c r="C66" s="30"/>
      <c r="D66" s="31"/>
      <c r="E66" s="9" t="s">
        <v>13</v>
      </c>
      <c r="F66" s="10">
        <v>1</v>
      </c>
      <c r="G66" s="14"/>
      <c r="H66" s="1"/>
      <c r="I66" s="12">
        <v>57</v>
      </c>
      <c r="J66" s="12"/>
    </row>
    <row r="67" spans="1:10" ht="42" customHeight="1" x14ac:dyDescent="0.15">
      <c r="A67" s="29" t="s">
        <v>50</v>
      </c>
      <c r="B67" s="30"/>
      <c r="C67" s="30"/>
      <c r="D67" s="31"/>
      <c r="E67" s="9" t="s">
        <v>13</v>
      </c>
      <c r="F67" s="10">
        <v>1</v>
      </c>
      <c r="G67" s="14"/>
      <c r="H67" s="1"/>
      <c r="I67" s="12">
        <v>58</v>
      </c>
      <c r="J67" s="12">
        <v>220</v>
      </c>
    </row>
    <row r="68" spans="1:10" ht="42" customHeight="1" x14ac:dyDescent="0.15">
      <c r="A68" s="29" t="s">
        <v>51</v>
      </c>
      <c r="B68" s="30"/>
      <c r="C68" s="30"/>
      <c r="D68" s="31"/>
      <c r="E68" s="9" t="s">
        <v>13</v>
      </c>
      <c r="F68" s="10">
        <v>1</v>
      </c>
      <c r="G68" s="11">
        <f>+G10+G67</f>
        <v>0</v>
      </c>
      <c r="H68" s="1"/>
      <c r="I68" s="12">
        <v>59</v>
      </c>
      <c r="J68" s="12">
        <v>30</v>
      </c>
    </row>
    <row r="69" spans="1:10" ht="42" customHeight="1" x14ac:dyDescent="0.15">
      <c r="A69" s="20" t="s">
        <v>52</v>
      </c>
      <c r="B69" s="21"/>
      <c r="C69" s="21"/>
      <c r="D69" s="22"/>
      <c r="E69" s="17" t="s">
        <v>53</v>
      </c>
      <c r="F69" s="18" t="s">
        <v>53</v>
      </c>
      <c r="G69" s="19">
        <f>G68</f>
        <v>0</v>
      </c>
      <c r="I69" s="12">
        <v>60</v>
      </c>
      <c r="J69" s="12">
        <v>90</v>
      </c>
    </row>
    <row r="70" spans="1:10" ht="42" customHeight="1" x14ac:dyDescent="0.15">
      <c r="I70" s="12">
        <v>99999</v>
      </c>
    </row>
    <row r="71" spans="1:10" ht="42" customHeight="1" x14ac:dyDescent="0.15"/>
  </sheetData>
  <sheetProtection algorithmName="SHA-512" hashValue="Yg/gP6LerSbdnKZtA8U4QtcvT8gGV/DmhNYFdWzoEivr6IIv2uaD7SuRm/2q5iA2wBlbcMacBlts4UfmKtIWEA==" saltValue="MuY8YnKOXI+d9hi7uQfpdA==" spinCount="100000" sheet="1" objects="1" scenarios="1"/>
  <mergeCells count="30">
    <mergeCell ref="B65:D65"/>
    <mergeCell ref="A66:D66"/>
    <mergeCell ref="A67:D67"/>
    <mergeCell ref="A68:D68"/>
    <mergeCell ref="A58:D58"/>
    <mergeCell ref="B59:D59"/>
    <mergeCell ref="C60:D60"/>
    <mergeCell ref="A63:D63"/>
    <mergeCell ref="B64:D64"/>
    <mergeCell ref="B51:D51"/>
    <mergeCell ref="C52:D52"/>
    <mergeCell ref="A55:D55"/>
    <mergeCell ref="A56:D56"/>
    <mergeCell ref="A57:D57"/>
    <mergeCell ref="A69:D69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A50:D50"/>
  </mergeCells>
  <phoneticPr fontId="7"/>
  <pageMargins left="0.74791660000000004" right="0.74791660000000004" top="0.98402780000000001" bottom="0.98402780000000001" header="0.51180550000000002" footer="0.5118055000000000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urashima kaito</cp:lastModifiedBy>
  <cp:lastPrinted>2026-06-05T02:04:47Z</cp:lastPrinted>
  <dcterms:created xsi:type="dcterms:W3CDTF">2014-01-09T08:55:00Z</dcterms:created>
  <dcterms:modified xsi:type="dcterms:W3CDTF">2026-07-29T04:50:30Z</dcterms:modified>
</cp:coreProperties>
</file>